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<sst xmlns="http://schemas.openxmlformats.org/spreadsheetml/2006/main" count="40" uniqueCount="37">
  <si>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</si>
  <si>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</si>
  <si>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</si>
  <si>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</si>
  <si>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</si>
  <si>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</si>
  <si>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</si>
  <si>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</si>
  <si>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</si>
  <si>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</si>
  <si>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</si>
  <si>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</si>
  <si>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</si>
  <si>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</si>
  <si>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</si>
  <si>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</si>
  <si>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</si>
  <si>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</si>
  <si>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</si>
  <si>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</si>
  <si>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</si>
  <si>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</si>
  <si>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</si>
  <si>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</si>
  <si>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</si>
  <si>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</si>
  <si>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</si>
  <si>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</si>
  <si>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indeplinirea cerintelor pt.calitate si competenta</t>
  </si>
  <si>
    <t>part.la sch.de intercomparare</t>
  </si>
  <si>
    <t>Spitalul jud.de urgenta Tgv.</t>
  </si>
  <si>
    <t>ec.Georgeta Ionita</t>
  </si>
  <si>
    <t>CMI dr Ilie Constantinescu O. Tgv</t>
  </si>
  <si>
    <t>CMI dr.Cosmiuc L.Tgv</t>
  </si>
  <si>
    <t>ec Niculina Sandu</t>
  </si>
  <si>
    <r>
      <t>Lista furnizorilor de analize medicale de laborator din jud.Dambovita si sumele repartizate pentru aprilie</t>
    </r>
    <r>
      <rPr>
        <sz val="10"/>
        <rFont val="Times New Roman"/>
        <family val="1"/>
      </rPr>
      <t xml:space="preserve"> 2015,utilizand criteriile din anexa 19 la Ordinul MS/CNAS nr.619/360/2014,conform adreselor CNAS nr.P2871/30.03.2015 si P2914/31.03.2015</t>
    </r>
  </si>
  <si>
    <t>31.03.2015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</si>
</sst>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right" vertical="justify"/>
    </xf>
    <xf numFmtId="0" fontId="6" fillId="0" borderId="18" xfId="0" applyFont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50"/>
  <sheetViews>
    <sheetView showGridLines="0" tabSelected="1" zoomScalePageLayoutView="0" workbookViewId="0" topLeftCell="A4">
      <selection activeCell="G24" sqref="G24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33" t="s">
        <v>35</v>
      </c>
      <c r="B1" s="34"/>
      <c r="C1" s="34"/>
      <c r="D1" s="34"/>
      <c r="E1" s="34"/>
      <c r="F1" s="34"/>
      <c r="G1" s="34"/>
      <c r="H1" s="34"/>
    </row>
    <row r="2" spans="1:11" ht="12.75" customHeight="1">
      <c r="A2" s="34"/>
      <c r="B2" s="34"/>
      <c r="C2" s="34"/>
      <c r="D2" s="34"/>
      <c r="E2" s="34"/>
      <c r="F2" s="34"/>
      <c r="G2" s="34"/>
      <c r="H2" s="34"/>
      <c r="I2" s="31"/>
      <c r="J2" s="31"/>
      <c r="K2" s="31"/>
    </row>
    <row r="3" spans="1:8" ht="12.75">
      <c r="A3" s="33"/>
      <c r="B3" s="34"/>
      <c r="C3" s="34"/>
      <c r="D3" s="34"/>
      <c r="E3" s="34"/>
      <c r="F3" s="34"/>
      <c r="G3" s="34"/>
      <c r="H3" s="34"/>
    </row>
    <row r="4" spans="1:8" s="12" customFormat="1" ht="18.75" customHeight="1">
      <c r="A4" s="35" t="s">
        <v>0</v>
      </c>
      <c r="B4" s="42" t="s">
        <v>23</v>
      </c>
      <c r="C4" s="38">
        <v>1</v>
      </c>
      <c r="D4" s="39"/>
      <c r="E4" s="38">
        <v>2</v>
      </c>
      <c r="F4" s="48"/>
      <c r="G4" s="48"/>
      <c r="H4" s="49"/>
    </row>
    <row r="5" spans="1:8" s="12" customFormat="1" ht="31.5" customHeight="1">
      <c r="A5" s="36"/>
      <c r="B5" s="43"/>
      <c r="C5" s="40" t="s">
        <v>24</v>
      </c>
      <c r="D5" s="41"/>
      <c r="E5" s="40" t="s">
        <v>22</v>
      </c>
      <c r="F5" s="50"/>
      <c r="G5" s="50"/>
      <c r="H5" s="51"/>
    </row>
    <row r="6" spans="1:8" s="30" customFormat="1" ht="21" customHeight="1">
      <c r="A6" s="36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37"/>
      <c r="B7" s="17">
        <v>278000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52" t="s">
        <v>28</v>
      </c>
      <c r="F8" s="53"/>
      <c r="G8" s="54" t="s">
        <v>29</v>
      </c>
      <c r="H8" s="55"/>
    </row>
    <row r="9" spans="1:8" s="23" customFormat="1" ht="15" customHeight="1">
      <c r="A9" s="21"/>
      <c r="B9" s="16"/>
      <c r="C9" s="22"/>
      <c r="D9" s="22">
        <f>B7*D6</f>
        <v>139000</v>
      </c>
      <c r="E9" s="44">
        <f>F6*B7</f>
        <v>69500</v>
      </c>
      <c r="F9" s="45"/>
      <c r="G9" s="46">
        <f>H6*B7</f>
        <v>69500</v>
      </c>
      <c r="H9" s="47"/>
    </row>
    <row r="10" spans="1:8" ht="12.75">
      <c r="A10" s="2" t="s">
        <v>30</v>
      </c>
      <c r="B10" s="19">
        <f aca="true" t="shared" si="0" ref="B10:B22">D10+F10+H10</f>
        <v>44731.636106</v>
      </c>
      <c r="C10" s="5">
        <v>1734</v>
      </c>
      <c r="D10" s="18">
        <f aca="true" t="shared" si="1" ref="D10:D22">C10*$D$24</f>
        <v>29855.594106</v>
      </c>
      <c r="E10" s="10">
        <v>147</v>
      </c>
      <c r="F10" s="20">
        <f aca="true" t="shared" si="2" ref="F10:F22">ROUND($E$24*E10,2)</f>
        <v>6797.41</v>
      </c>
      <c r="G10" s="32">
        <v>136</v>
      </c>
      <c r="H10" s="20">
        <f aca="true" t="shared" si="3" ref="H10:H22">ROUND($G$24*G10,3)</f>
        <v>8078.632</v>
      </c>
    </row>
    <row r="11" spans="1:8" ht="12.75">
      <c r="A11" s="2" t="s">
        <v>14</v>
      </c>
      <c r="B11" s="19">
        <f t="shared" si="0"/>
        <v>26292.79320992</v>
      </c>
      <c r="C11" s="5">
        <v>898.88</v>
      </c>
      <c r="D11" s="18">
        <f t="shared" si="1"/>
        <v>15476.699209920002</v>
      </c>
      <c r="E11" s="10">
        <v>126</v>
      </c>
      <c r="F11" s="20">
        <f t="shared" si="2"/>
        <v>5826.35</v>
      </c>
      <c r="G11" s="32">
        <v>84</v>
      </c>
      <c r="H11" s="20">
        <f t="shared" si="3"/>
        <v>4989.744</v>
      </c>
    </row>
    <row r="12" spans="1:8" ht="14.25" customHeight="1">
      <c r="A12" s="2" t="s">
        <v>9</v>
      </c>
      <c r="B12" s="19">
        <f t="shared" si="0"/>
        <v>25209.81056269</v>
      </c>
      <c r="C12" s="5">
        <v>878.91</v>
      </c>
      <c r="D12" s="18">
        <f t="shared" si="1"/>
        <v>15132.86056269</v>
      </c>
      <c r="E12" s="10">
        <v>128</v>
      </c>
      <c r="F12" s="20">
        <f t="shared" si="2"/>
        <v>5918.83</v>
      </c>
      <c r="G12" s="32">
        <v>70</v>
      </c>
      <c r="H12" s="20">
        <f t="shared" si="3"/>
        <v>4158.12</v>
      </c>
    </row>
    <row r="13" spans="1:8" ht="12.75">
      <c r="A13" s="2" t="s">
        <v>11</v>
      </c>
      <c r="B13" s="19">
        <f t="shared" si="0"/>
        <v>28799.19025</v>
      </c>
      <c r="C13" s="5">
        <v>750</v>
      </c>
      <c r="D13" s="18">
        <f t="shared" si="1"/>
        <v>12913.31925</v>
      </c>
      <c r="E13" s="10">
        <v>147</v>
      </c>
      <c r="F13" s="20">
        <f t="shared" si="2"/>
        <v>6797.41</v>
      </c>
      <c r="G13" s="32">
        <v>153</v>
      </c>
      <c r="H13" s="20">
        <f t="shared" si="3"/>
        <v>9088.461</v>
      </c>
    </row>
    <row r="14" spans="1:8" ht="12.75">
      <c r="A14" s="2" t="s">
        <v>10</v>
      </c>
      <c r="B14" s="19">
        <f t="shared" si="0"/>
        <v>21312.505855710002</v>
      </c>
      <c r="C14" s="5">
        <v>678.69</v>
      </c>
      <c r="D14" s="18">
        <f t="shared" si="1"/>
        <v>11685.520855710001</v>
      </c>
      <c r="E14" s="10">
        <v>99</v>
      </c>
      <c r="F14" s="20">
        <f t="shared" si="2"/>
        <v>4577.84</v>
      </c>
      <c r="G14" s="32">
        <v>85</v>
      </c>
      <c r="H14" s="20">
        <f t="shared" si="3"/>
        <v>5049.145</v>
      </c>
    </row>
    <row r="15" spans="1:8" ht="12.75">
      <c r="A15" s="2" t="s">
        <v>16</v>
      </c>
      <c r="B15" s="19">
        <f t="shared" si="0"/>
        <v>20545.186819180002</v>
      </c>
      <c r="C15" s="5">
        <v>496.02</v>
      </c>
      <c r="D15" s="18">
        <f t="shared" si="1"/>
        <v>8540.35281918</v>
      </c>
      <c r="E15" s="10">
        <v>144</v>
      </c>
      <c r="F15" s="20">
        <f t="shared" si="2"/>
        <v>6658.68</v>
      </c>
      <c r="G15" s="32">
        <v>90</v>
      </c>
      <c r="H15" s="20">
        <f t="shared" si="3"/>
        <v>5346.154</v>
      </c>
    </row>
    <row r="16" spans="1:8" ht="12.75">
      <c r="A16" s="2" t="s">
        <v>12</v>
      </c>
      <c r="B16" s="19">
        <f t="shared" si="0"/>
        <v>16369.9524714</v>
      </c>
      <c r="C16" s="5">
        <v>424.6</v>
      </c>
      <c r="D16" s="18">
        <f t="shared" si="1"/>
        <v>7310.6604714000005</v>
      </c>
      <c r="E16" s="10">
        <v>97</v>
      </c>
      <c r="F16" s="20">
        <f t="shared" si="2"/>
        <v>4485.36</v>
      </c>
      <c r="G16" s="32">
        <v>77</v>
      </c>
      <c r="H16" s="20">
        <f t="shared" si="3"/>
        <v>4573.932</v>
      </c>
    </row>
    <row r="17" spans="1:8" ht="12.75">
      <c r="A17" s="2" t="s">
        <v>18</v>
      </c>
      <c r="B17" s="19">
        <f t="shared" si="0"/>
        <v>17097.81928536</v>
      </c>
      <c r="C17" s="5">
        <v>425.04</v>
      </c>
      <c r="D17" s="18">
        <f t="shared" si="1"/>
        <v>7318.236285360001</v>
      </c>
      <c r="E17" s="10">
        <v>119</v>
      </c>
      <c r="F17" s="20">
        <f t="shared" si="2"/>
        <v>5502.66</v>
      </c>
      <c r="G17" s="32">
        <v>72</v>
      </c>
      <c r="H17" s="20">
        <f t="shared" si="3"/>
        <v>4276.923</v>
      </c>
    </row>
    <row r="18" spans="1:8" ht="12.75">
      <c r="A18" s="2" t="s">
        <v>32</v>
      </c>
      <c r="B18" s="19">
        <f t="shared" si="0"/>
        <v>19364.05382211</v>
      </c>
      <c r="C18" s="5">
        <v>408.29</v>
      </c>
      <c r="D18" s="18">
        <f t="shared" si="1"/>
        <v>7029.83882211</v>
      </c>
      <c r="E18" s="10">
        <v>128</v>
      </c>
      <c r="F18" s="20">
        <f t="shared" si="2"/>
        <v>5918.83</v>
      </c>
      <c r="G18" s="32">
        <v>108</v>
      </c>
      <c r="H18" s="20">
        <f t="shared" si="3"/>
        <v>6415.385</v>
      </c>
    </row>
    <row r="19" spans="1:8" ht="12.75">
      <c r="A19" s="2" t="s">
        <v>13</v>
      </c>
      <c r="B19" s="19">
        <f t="shared" si="0"/>
        <v>13927.35649626</v>
      </c>
      <c r="C19" s="5">
        <v>390.14</v>
      </c>
      <c r="D19" s="18">
        <f t="shared" si="1"/>
        <v>6717.33649626</v>
      </c>
      <c r="E19" s="10">
        <v>66</v>
      </c>
      <c r="F19" s="20">
        <f t="shared" si="2"/>
        <v>3051.9</v>
      </c>
      <c r="G19" s="32">
        <v>70</v>
      </c>
      <c r="H19" s="20">
        <f t="shared" si="3"/>
        <v>4158.12</v>
      </c>
    </row>
    <row r="20" spans="1:8" ht="12.75">
      <c r="A20" s="2" t="s">
        <v>8</v>
      </c>
      <c r="B20" s="19">
        <f t="shared" si="0"/>
        <v>15976.35155726</v>
      </c>
      <c r="C20" s="5">
        <v>369.14</v>
      </c>
      <c r="D20" s="18">
        <f t="shared" si="1"/>
        <v>6355.76355726</v>
      </c>
      <c r="E20" s="10">
        <v>104</v>
      </c>
      <c r="F20" s="20">
        <f t="shared" si="2"/>
        <v>4809.05</v>
      </c>
      <c r="G20" s="32">
        <v>81</v>
      </c>
      <c r="H20" s="20">
        <f t="shared" si="3"/>
        <v>4811.538</v>
      </c>
    </row>
    <row r="21" spans="1:8" ht="12.75">
      <c r="A21" s="2" t="s">
        <v>33</v>
      </c>
      <c r="B21" s="19">
        <f t="shared" si="0"/>
        <v>15298.733990200002</v>
      </c>
      <c r="C21" s="5">
        <v>337.8</v>
      </c>
      <c r="D21" s="18">
        <f t="shared" si="1"/>
        <v>5816.1589902000005</v>
      </c>
      <c r="E21" s="10">
        <v>119</v>
      </c>
      <c r="F21" s="20">
        <f t="shared" si="2"/>
        <v>5502.66</v>
      </c>
      <c r="G21" s="32">
        <v>67</v>
      </c>
      <c r="H21" s="20">
        <f t="shared" si="3"/>
        <v>3979.915</v>
      </c>
    </row>
    <row r="22" spans="1:8" ht="12.75">
      <c r="A22" s="2" t="s">
        <v>15</v>
      </c>
      <c r="B22" s="19">
        <f t="shared" si="0"/>
        <v>13074.62204645</v>
      </c>
      <c r="C22" s="5">
        <v>281.55</v>
      </c>
      <c r="D22" s="18">
        <f t="shared" si="1"/>
        <v>4847.660046450001</v>
      </c>
      <c r="E22" s="10">
        <v>79</v>
      </c>
      <c r="F22" s="20">
        <f t="shared" si="2"/>
        <v>3653.03</v>
      </c>
      <c r="G22" s="32">
        <v>77</v>
      </c>
      <c r="H22" s="20">
        <f t="shared" si="3"/>
        <v>4573.932</v>
      </c>
    </row>
    <row r="23" spans="1:8" ht="12.75">
      <c r="A23" s="11" t="s">
        <v>5</v>
      </c>
      <c r="B23" s="8">
        <f aca="true" t="shared" si="4" ref="B23:H23">SUM(B10:B22)</f>
        <v>278000.01247253997</v>
      </c>
      <c r="C23" s="8">
        <f t="shared" si="4"/>
        <v>8073.060000000001</v>
      </c>
      <c r="D23" s="8">
        <f t="shared" si="4"/>
        <v>139000.00147254003</v>
      </c>
      <c r="E23" s="8">
        <f t="shared" si="4"/>
        <v>1503</v>
      </c>
      <c r="F23" s="8">
        <f t="shared" si="4"/>
        <v>69500.01000000001</v>
      </c>
      <c r="G23" s="8">
        <f t="shared" si="4"/>
        <v>1170</v>
      </c>
      <c r="H23" s="8">
        <f t="shared" si="4"/>
        <v>69500.001</v>
      </c>
    </row>
    <row r="24" spans="1:8" ht="12.75">
      <c r="A24" s="2" t="s">
        <v>3</v>
      </c>
      <c r="B24" s="6"/>
      <c r="C24" s="9"/>
      <c r="D24" s="9">
        <f>ROUND(D9/C23,6)</f>
        <v>17.217759</v>
      </c>
      <c r="E24" s="4">
        <f>ROUND(B7*25%/E23,6)</f>
        <v>46.240852</v>
      </c>
      <c r="F24" s="4"/>
      <c r="G24" s="4">
        <f>ROUND(B7*25%/G23,6)</f>
        <v>59.401709</v>
      </c>
      <c r="H24" s="4"/>
    </row>
    <row r="25" spans="5:8" ht="12.75">
      <c r="E25" s="7"/>
      <c r="F25" s="7"/>
      <c r="H25" s="7"/>
    </row>
    <row r="27" spans="1:8" ht="12.75">
      <c r="A27" s="1" t="s">
        <v>6</v>
      </c>
      <c r="B27" s="1" t="s">
        <v>17</v>
      </c>
      <c r="C27" s="1"/>
      <c r="D27" s="1"/>
      <c r="E27" s="1" t="s">
        <v>25</v>
      </c>
      <c r="F27" s="1"/>
      <c r="G27" s="1"/>
      <c r="H27" s="1"/>
    </row>
    <row r="28" spans="1:8" ht="12.75">
      <c r="A28" s="1" t="s">
        <v>7</v>
      </c>
      <c r="B28" s="1" t="s">
        <v>34</v>
      </c>
      <c r="C28" s="1"/>
      <c r="D28" s="1"/>
      <c r="E28" s="1" t="s">
        <v>26</v>
      </c>
      <c r="F28" s="1"/>
      <c r="G28" s="1"/>
      <c r="H28" s="1"/>
    </row>
    <row r="30" spans="1:8" ht="12.75">
      <c r="A30" s="3"/>
      <c r="B30" s="3"/>
      <c r="C30" s="3"/>
      <c r="D30" s="3"/>
      <c r="E30" s="1"/>
      <c r="F30" s="1"/>
      <c r="G30" s="1"/>
      <c r="H30" s="1"/>
    </row>
    <row r="31" spans="1:8" ht="12.75">
      <c r="A31" s="3"/>
      <c r="B31" s="3"/>
      <c r="C31" s="3"/>
      <c r="D31" s="3"/>
      <c r="E31" s="1"/>
      <c r="F31" s="1"/>
      <c r="G31" s="1"/>
      <c r="H31" s="1"/>
    </row>
    <row r="32" spans="1:8" ht="12.75">
      <c r="A32" s="3" t="s">
        <v>27</v>
      </c>
      <c r="B32" s="3" t="s">
        <v>19</v>
      </c>
      <c r="C32" s="3"/>
      <c r="D32" s="3"/>
      <c r="E32" s="1"/>
      <c r="F32" s="1"/>
      <c r="G32" s="1"/>
      <c r="H32" s="1"/>
    </row>
    <row r="33" spans="1:8" ht="12.75">
      <c r="A33" s="3" t="s">
        <v>31</v>
      </c>
      <c r="B33" s="3" t="s">
        <v>20</v>
      </c>
      <c r="C33" s="3"/>
      <c r="D33" s="3" t="s">
        <v>36</v>
      </c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9" ht="12.75">
      <c r="A35" s="3"/>
      <c r="B35" s="3"/>
      <c r="C35" s="3"/>
      <c r="D35" s="3"/>
      <c r="I35" s="3"/>
    </row>
    <row r="36" spans="1:8" ht="12.75">
      <c r="A36" s="3"/>
      <c r="B36" s="3"/>
      <c r="C36" s="3"/>
      <c r="D36" s="3"/>
      <c r="F36" s="1"/>
      <c r="G36" s="1"/>
      <c r="H36" s="1"/>
    </row>
    <row r="37" spans="1:8" ht="12.75">
      <c r="A37" s="3"/>
      <c r="B37" s="3"/>
      <c r="C37" s="3"/>
      <c r="D37" s="3"/>
      <c r="F37" s="1"/>
      <c r="G37" s="1"/>
      <c r="H37" s="1"/>
    </row>
    <row r="38" spans="1:8" ht="12.75">
      <c r="A38" s="3" t="s">
        <v>21</v>
      </c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  <row r="49" spans="1:8" ht="12.75">
      <c r="A49" s="3"/>
      <c r="B49" s="3"/>
      <c r="C49" s="3"/>
      <c r="D49" s="3"/>
      <c r="E49" s="1"/>
      <c r="F49" s="1"/>
      <c r="G49" s="1"/>
      <c r="H49" s="1"/>
    </row>
    <row r="50" spans="1:8" ht="12.75">
      <c r="A50" s="3"/>
      <c r="B50" s="3"/>
      <c r="C50" s="3"/>
      <c r="D50" s="3"/>
      <c r="E50" s="1"/>
      <c r="F50" s="1"/>
      <c r="G50" s="1"/>
      <c r="H50" s="1"/>
    </row>
  </sheetData>
  <sheetProtection/>
  <mergeCells count="12">
    <mergeCell ref="E9:F9"/>
    <mergeCell ref="G9:H9"/>
    <mergeCell ref="E4:H4"/>
    <mergeCell ref="E5:H5"/>
    <mergeCell ref="E8:F8"/>
    <mergeCell ref="G8:H8"/>
    <mergeCell ref="A1:H2"/>
    <mergeCell ref="A3:H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2015-04-03T05:40:21Z</cp:lastPrinted>
  <dcterms:created xsi:type="dcterms:W3CDTF">2003-01-21T08:22:40Z</dcterms:created>
  <dcterms:modified xsi:type="dcterms:W3CDTF">2016-01-08T09:37:24Z</dcterms:modified>
  <cp:category/>
  <cp:version/>
  <cp:contentType/>
  <cp:contentStatus/>
</cp:coreProperties>
</file>